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4695" activeTab="3"/>
  </bookViews>
  <sheets>
    <sheet name="Cooper" sheetId="1" r:id="rId1"/>
    <sheet name="Kondi" sheetId="2" r:id="rId2"/>
    <sheet name="Futás 300m" sheetId="6" r:id="rId3"/>
    <sheet name="Úszás 200m" sheetId="4" r:id="rId4"/>
  </sheets>
  <calcPr calcId="125725" concurrentCalc="0"/>
</workbook>
</file>

<file path=xl/calcChain.xml><?xml version="1.0" encoding="utf-8"?>
<calcChain xmlns="http://schemas.openxmlformats.org/spreadsheetml/2006/main">
  <c r="I12" i="2"/>
  <c r="H3"/>
  <c r="H9"/>
  <c r="H12"/>
  <c r="H4"/>
  <c r="H14"/>
  <c r="H6"/>
  <c r="H5"/>
  <c r="H17"/>
  <c r="H13"/>
  <c r="H16"/>
  <c r="H8"/>
  <c r="H10"/>
  <c r="H15"/>
  <c r="H7"/>
  <c r="H11"/>
  <c r="G3"/>
  <c r="G9"/>
  <c r="G12"/>
  <c r="G4"/>
  <c r="G14"/>
  <c r="G6"/>
  <c r="G5"/>
  <c r="G17"/>
  <c r="G13"/>
  <c r="G16"/>
  <c r="G8"/>
  <c r="G10"/>
  <c r="G15"/>
  <c r="G7"/>
  <c r="G11"/>
  <c r="F4" i="4"/>
  <c r="F14"/>
  <c r="F5"/>
  <c r="F15"/>
  <c r="F11"/>
  <c r="F7"/>
  <c r="F6"/>
  <c r="F17"/>
  <c r="F16"/>
  <c r="F13"/>
  <c r="F10"/>
  <c r="F8"/>
  <c r="F9"/>
  <c r="F12"/>
  <c r="I7" i="6"/>
  <c r="I6"/>
  <c r="I14"/>
  <c r="I5"/>
  <c r="I11"/>
  <c r="I8"/>
  <c r="I13"/>
  <c r="I10"/>
  <c r="I12"/>
  <c r="I15"/>
  <c r="I9"/>
  <c r="I4"/>
  <c r="J8" i="2"/>
  <c r="I8"/>
  <c r="I13"/>
  <c r="J13"/>
  <c r="J12"/>
  <c r="I15"/>
  <c r="J15"/>
  <c r="I10"/>
  <c r="J10"/>
  <c r="I5"/>
  <c r="J5"/>
  <c r="I6"/>
  <c r="J6"/>
  <c r="I14"/>
  <c r="J14"/>
  <c r="J9"/>
  <c r="I9"/>
  <c r="J16"/>
  <c r="I16"/>
  <c r="J4"/>
  <c r="I4"/>
  <c r="J7"/>
  <c r="I7"/>
  <c r="J17"/>
  <c r="I17"/>
  <c r="J11"/>
  <c r="I11"/>
  <c r="J3"/>
  <c r="I3"/>
</calcChain>
</file>

<file path=xl/sharedStrings.xml><?xml version="1.0" encoding="utf-8"?>
<sst xmlns="http://schemas.openxmlformats.org/spreadsheetml/2006/main" count="141" uniqueCount="49">
  <si>
    <t>Név</t>
  </si>
  <si>
    <t>Méter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</si>
  <si>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</si>
  <si>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</si>
  <si>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</si>
  <si>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</si>
  <si>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</si>
  <si>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</si>
  <si>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</si>
  <si>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</si>
  <si>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</si>
  <si>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</si>
  <si>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</si>
  <si>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</si>
  <si>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</si>
  <si>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</si>
  <si>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</si>
  <si>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Nyomás cm</t>
  </si>
  <si>
    <t>Nyomás db</t>
  </si>
  <si>
    <t>Húzás cm</t>
  </si>
  <si>
    <t>Húzás db</t>
  </si>
  <si>
    <t>Összesen cm</t>
  </si>
  <si>
    <t>Összesen db</t>
  </si>
  <si>
    <t>cm/db nyomás</t>
  </si>
  <si>
    <t>cm/db húzás</t>
  </si>
  <si>
    <t>100m</t>
  </si>
  <si>
    <t>50m</t>
  </si>
  <si>
    <t>Átlag</t>
  </si>
  <si>
    <t xml:space="preserve">6x300m 5're </t>
  </si>
  <si>
    <t>Úszás felmérés Tata</t>
  </si>
  <si>
    <t>Cooper futás, Tata</t>
  </si>
  <si>
    <t xml:space="preserve"> Erőfelmérés Tata, Nyomás-húzás 60 kg. Maximum ismétlésszám, max 2'.</t>
  </si>
  <si>
    <t>Össz.idő</t>
  </si>
  <si>
    <t>Sorrend az összidő alapján</t>
  </si>
  <si>
    <t>Hajdu Jonatán</t>
  </si>
  <si>
    <t>Kiss Balázs</t>
  </si>
  <si>
    <t>Gergely Olivér</t>
  </si>
  <si>
    <t>Fülöp Ákos</t>
  </si>
  <si>
    <t>Bán Kristóf</t>
  </si>
  <si>
    <t>Tótka Sándor</t>
  </si>
  <si>
    <t>Somorácz Tamás</t>
  </si>
  <si>
    <t>Karakas Máté</t>
  </si>
  <si>
    <t>Orlik Ádám</t>
  </si>
  <si>
    <t>Nádas Bence</t>
  </si>
  <si>
    <t>Apagyi Levente</t>
  </si>
  <si>
    <t>Hérics Dávid</t>
  </si>
  <si>
    <t>Balaska Márk</t>
  </si>
  <si>
    <t>Molnár Péter</t>
  </si>
  <si>
    <t>Szeiler Máté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</si>
</sst>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;@"/>
  </numFmts>
  <fonts count="1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1" applyFont="1" applyFill="1" applyBorder="1" applyAlignment="1">
      <alignment horizontal="right"/>
    </xf>
    <xf numFmtId="0" fontId="4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164" fontId="6" fillId="0" borderId="1" xfId="1" applyNumberFormat="1" applyFont="1" applyBorder="1"/>
    <xf numFmtId="0" fontId="7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4" sqref="B4:B16"/>
    </sheetView>
  </sheetViews>
  <sheetFormatPr defaultRowHeight="15"/>
  <cols>
    <col min="1" max="1" width="4.85546875" bestFit="1" customWidth="1"/>
    <col min="2" max="2" width="29" bestFit="1" customWidth="1"/>
    <col min="3" max="3" width="11.5703125" customWidth="1"/>
  </cols>
  <sheetData>
    <row r="1" spans="1:3" ht="15.75">
      <c r="A1" s="24" t="s">
        <v>30</v>
      </c>
      <c r="B1" s="24"/>
      <c r="C1" s="24"/>
    </row>
    <row r="2" spans="1:3" ht="18.75">
      <c r="A2" s="3"/>
      <c r="B2" s="3" t="s">
        <v>0</v>
      </c>
      <c r="C2" s="3" t="s">
        <v>1</v>
      </c>
    </row>
    <row r="3" spans="1:3" ht="18.75">
      <c r="A3" s="1" t="s">
        <v>2</v>
      </c>
      <c r="B3" s="2" t="s">
        <v>36</v>
      </c>
      <c r="C3" s="4">
        <v>3403</v>
      </c>
    </row>
    <row r="4" spans="1:3" ht="18.75">
      <c r="A4" s="1" t="s">
        <v>3</v>
      </c>
      <c r="B4" s="2" t="s">
        <v>38</v>
      </c>
      <c r="C4" s="4">
        <v>3386</v>
      </c>
    </row>
    <row r="5" spans="1:3" ht="18.75">
      <c r="A5" s="1" t="s">
        <v>4</v>
      </c>
      <c r="B5" s="2" t="s">
        <v>34</v>
      </c>
      <c r="C5" s="4">
        <v>3342</v>
      </c>
    </row>
    <row r="6" spans="1:3" ht="18.75">
      <c r="A6" s="1" t="s">
        <v>5</v>
      </c>
      <c r="B6" s="2" t="s">
        <v>40</v>
      </c>
      <c r="C6" s="4">
        <v>3337</v>
      </c>
    </row>
    <row r="7" spans="1:3" ht="18.75">
      <c r="A7" s="1" t="s">
        <v>6</v>
      </c>
      <c r="B7" s="2" t="s">
        <v>44</v>
      </c>
      <c r="C7" s="4">
        <v>3292</v>
      </c>
    </row>
    <row r="8" spans="1:3" ht="18.75">
      <c r="A8" s="1" t="s">
        <v>7</v>
      </c>
      <c r="B8" s="2" t="s">
        <v>35</v>
      </c>
      <c r="C8" s="4">
        <v>3200</v>
      </c>
    </row>
    <row r="9" spans="1:3" ht="18.75">
      <c r="A9" s="1" t="s">
        <v>8</v>
      </c>
      <c r="B9" s="2" t="s">
        <v>37</v>
      </c>
      <c r="C9" s="4">
        <v>3198</v>
      </c>
    </row>
    <row r="10" spans="1:3" ht="18.75">
      <c r="A10" s="1" t="s">
        <v>9</v>
      </c>
      <c r="B10" s="2" t="s">
        <v>45</v>
      </c>
      <c r="C10" s="4">
        <v>3173</v>
      </c>
    </row>
    <row r="11" spans="1:3" ht="18.75">
      <c r="A11" s="1" t="s">
        <v>10</v>
      </c>
      <c r="B11" s="2" t="s">
        <v>39</v>
      </c>
      <c r="C11" s="4">
        <v>3146</v>
      </c>
    </row>
    <row r="12" spans="1:3" ht="18.75">
      <c r="A12" s="1" t="s">
        <v>11</v>
      </c>
      <c r="B12" s="2" t="s">
        <v>41</v>
      </c>
      <c r="C12" s="4">
        <v>3126</v>
      </c>
    </row>
    <row r="13" spans="1:3" ht="18.75">
      <c r="A13" s="1" t="s">
        <v>12</v>
      </c>
      <c r="B13" s="2" t="s">
        <v>42</v>
      </c>
      <c r="C13" s="4">
        <v>3094</v>
      </c>
    </row>
    <row r="14" spans="1:3" ht="18.75">
      <c r="A14" s="1" t="s">
        <v>13</v>
      </c>
      <c r="B14" s="2" t="s">
        <v>47</v>
      </c>
      <c r="C14" s="4">
        <v>3036</v>
      </c>
    </row>
    <row r="15" spans="1:3" ht="18.75">
      <c r="A15" s="1" t="s">
        <v>14</v>
      </c>
      <c r="B15" s="2" t="s">
        <v>43</v>
      </c>
      <c r="C15" s="4">
        <v>2999</v>
      </c>
    </row>
    <row r="16" spans="1:3" ht="18.75">
      <c r="A16" s="1" t="s">
        <v>15</v>
      </c>
      <c r="B16" s="2" t="s">
        <v>46</v>
      </c>
      <c r="C16" s="4">
        <v>2825</v>
      </c>
    </row>
  </sheetData>
  <sortState ref="A3:C16">
    <sortCondition descending="1" ref="C3:C16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5" sqref="L5"/>
    </sheetView>
  </sheetViews>
  <sheetFormatPr defaultRowHeight="15"/>
  <cols>
    <col min="1" max="1" width="5.140625" customWidth="1"/>
    <col min="2" max="2" width="29" bestFit="1" customWidth="1"/>
    <col min="3" max="3" width="16.85546875" bestFit="1" customWidth="1"/>
    <col min="4" max="4" width="16.28515625" bestFit="1" customWidth="1"/>
    <col min="5" max="5" width="14.28515625" bestFit="1" customWidth="1"/>
    <col min="6" max="6" width="13.7109375" bestFit="1" customWidth="1"/>
    <col min="7" max="7" width="19.42578125" bestFit="1" customWidth="1"/>
    <col min="8" max="8" width="18.85546875" bestFit="1" customWidth="1"/>
    <col min="9" max="9" width="14.5703125" bestFit="1" customWidth="1"/>
    <col min="10" max="10" width="15.85546875" customWidth="1"/>
  </cols>
  <sheetData>
    <row r="1" spans="1:10" ht="15.75">
      <c r="A1" s="25" t="s">
        <v>31</v>
      </c>
      <c r="B1" s="25"/>
      <c r="C1" s="25"/>
      <c r="D1" s="25"/>
      <c r="E1" s="25"/>
      <c r="F1" s="25"/>
      <c r="G1" s="25"/>
      <c r="H1" s="25"/>
      <c r="I1" s="7"/>
      <c r="J1" s="7"/>
    </row>
    <row r="2" spans="1:10" ht="18.75">
      <c r="A2" s="5"/>
      <c r="B2" s="8" t="s">
        <v>0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21</v>
      </c>
      <c r="H2" s="8" t="s">
        <v>22</v>
      </c>
      <c r="I2" s="9" t="s">
        <v>23</v>
      </c>
      <c r="J2" s="9" t="s">
        <v>24</v>
      </c>
    </row>
    <row r="3" spans="1:10" ht="18.75">
      <c r="A3" s="6" t="s">
        <v>2</v>
      </c>
      <c r="B3" s="2" t="s">
        <v>38</v>
      </c>
      <c r="C3" s="12">
        <v>4609</v>
      </c>
      <c r="D3" s="23">
        <v>58</v>
      </c>
      <c r="E3" s="12">
        <v>7150</v>
      </c>
      <c r="F3" s="12">
        <v>85</v>
      </c>
      <c r="G3" s="10">
        <f t="shared" ref="G3:G17" si="0">SUM(C3+E3)</f>
        <v>11759</v>
      </c>
      <c r="H3" s="10">
        <f t="shared" ref="H3:H17" si="1">SUM(D3+F3)</f>
        <v>143</v>
      </c>
      <c r="I3" s="11">
        <f t="shared" ref="I3:I17" si="2">C3/D3</f>
        <v>79.465517241379317</v>
      </c>
      <c r="J3" s="11">
        <f t="shared" ref="J3:J17" si="3">E3/F3</f>
        <v>84.117647058823536</v>
      </c>
    </row>
    <row r="4" spans="1:10" ht="18.75">
      <c r="A4" s="6" t="s">
        <v>3</v>
      </c>
      <c r="B4" s="2" t="s">
        <v>40</v>
      </c>
      <c r="C4" s="12">
        <v>4004</v>
      </c>
      <c r="D4" s="12">
        <v>48</v>
      </c>
      <c r="E4" s="12">
        <v>6357</v>
      </c>
      <c r="F4" s="12">
        <v>68</v>
      </c>
      <c r="G4" s="10">
        <f t="shared" si="0"/>
        <v>10361</v>
      </c>
      <c r="H4" s="10">
        <f t="shared" si="1"/>
        <v>116</v>
      </c>
      <c r="I4" s="11">
        <f t="shared" si="2"/>
        <v>83.416666666666671</v>
      </c>
      <c r="J4" s="11">
        <f t="shared" si="3"/>
        <v>93.485294117647058</v>
      </c>
    </row>
    <row r="5" spans="1:10" ht="18.75">
      <c r="A5" s="6" t="s">
        <v>4</v>
      </c>
      <c r="B5" s="2" t="s">
        <v>37</v>
      </c>
      <c r="C5" s="12">
        <v>5128</v>
      </c>
      <c r="D5" s="12">
        <v>63</v>
      </c>
      <c r="E5" s="12">
        <v>5187</v>
      </c>
      <c r="F5" s="12">
        <v>84</v>
      </c>
      <c r="G5" s="10">
        <f t="shared" si="0"/>
        <v>10315</v>
      </c>
      <c r="H5" s="10">
        <f t="shared" si="1"/>
        <v>147</v>
      </c>
      <c r="I5" s="11">
        <f t="shared" si="2"/>
        <v>81.396825396825392</v>
      </c>
      <c r="J5" s="11">
        <f t="shared" si="3"/>
        <v>61.75</v>
      </c>
    </row>
    <row r="6" spans="1:10" ht="18.75">
      <c r="A6" s="6" t="s">
        <v>5</v>
      </c>
      <c r="B6" s="2" t="s">
        <v>43</v>
      </c>
      <c r="C6" s="12">
        <v>4109</v>
      </c>
      <c r="D6" s="12">
        <v>40</v>
      </c>
      <c r="E6" s="12">
        <v>5893</v>
      </c>
      <c r="F6" s="12">
        <v>71</v>
      </c>
      <c r="G6" s="10">
        <f t="shared" si="0"/>
        <v>10002</v>
      </c>
      <c r="H6" s="10">
        <f t="shared" si="1"/>
        <v>111</v>
      </c>
      <c r="I6" s="11">
        <f t="shared" si="2"/>
        <v>102.72499999999999</v>
      </c>
      <c r="J6" s="11">
        <f t="shared" si="3"/>
        <v>83</v>
      </c>
    </row>
    <row r="7" spans="1:10" ht="18.75">
      <c r="A7" s="6" t="s">
        <v>6</v>
      </c>
      <c r="B7" s="2" t="s">
        <v>47</v>
      </c>
      <c r="C7" s="12">
        <v>5069</v>
      </c>
      <c r="D7" s="12">
        <v>53</v>
      </c>
      <c r="E7" s="12">
        <v>4806</v>
      </c>
      <c r="F7" s="12">
        <v>55</v>
      </c>
      <c r="G7" s="10">
        <f t="shared" si="0"/>
        <v>9875</v>
      </c>
      <c r="H7" s="10">
        <f t="shared" si="1"/>
        <v>108</v>
      </c>
      <c r="I7" s="11">
        <f t="shared" si="2"/>
        <v>95.64150943396227</v>
      </c>
      <c r="J7" s="11">
        <f t="shared" si="3"/>
        <v>87.381818181818176</v>
      </c>
    </row>
    <row r="8" spans="1:10" ht="18.75">
      <c r="A8" s="6" t="s">
        <v>7</v>
      </c>
      <c r="B8" s="2" t="s">
        <v>45</v>
      </c>
      <c r="C8" s="12">
        <v>4087</v>
      </c>
      <c r="D8" s="12">
        <v>42</v>
      </c>
      <c r="E8" s="12">
        <v>5499</v>
      </c>
      <c r="F8" s="12">
        <v>60</v>
      </c>
      <c r="G8" s="10">
        <f t="shared" si="0"/>
        <v>9586</v>
      </c>
      <c r="H8" s="10">
        <f t="shared" si="1"/>
        <v>102</v>
      </c>
      <c r="I8" s="11">
        <f t="shared" si="2"/>
        <v>97.30952380952381</v>
      </c>
      <c r="J8" s="11">
        <f t="shared" si="3"/>
        <v>91.65</v>
      </c>
    </row>
    <row r="9" spans="1:10" ht="18.75">
      <c r="A9" s="6" t="s">
        <v>8</v>
      </c>
      <c r="B9" s="2" t="s">
        <v>41</v>
      </c>
      <c r="C9" s="12">
        <v>2558</v>
      </c>
      <c r="D9" s="12">
        <v>30</v>
      </c>
      <c r="E9" s="12">
        <v>5574</v>
      </c>
      <c r="F9" s="12">
        <v>67</v>
      </c>
      <c r="G9" s="10">
        <f t="shared" si="0"/>
        <v>8132</v>
      </c>
      <c r="H9" s="10">
        <f t="shared" si="1"/>
        <v>97</v>
      </c>
      <c r="I9" s="11">
        <f t="shared" si="2"/>
        <v>85.266666666666666</v>
      </c>
      <c r="J9" s="11">
        <f t="shared" si="3"/>
        <v>83.194029850746276</v>
      </c>
    </row>
    <row r="10" spans="1:10" ht="18.75">
      <c r="A10" s="6" t="s">
        <v>9</v>
      </c>
      <c r="B10" s="2" t="s">
        <v>44</v>
      </c>
      <c r="C10" s="12">
        <v>4012</v>
      </c>
      <c r="D10" s="12">
        <v>43</v>
      </c>
      <c r="E10" s="12">
        <v>3901</v>
      </c>
      <c r="F10" s="12">
        <v>54</v>
      </c>
      <c r="G10" s="10">
        <f t="shared" si="0"/>
        <v>7913</v>
      </c>
      <c r="H10" s="10">
        <f t="shared" si="1"/>
        <v>97</v>
      </c>
      <c r="I10" s="11">
        <f t="shared" si="2"/>
        <v>93.302325581395351</v>
      </c>
      <c r="J10" s="11">
        <f t="shared" si="3"/>
        <v>72.240740740740748</v>
      </c>
    </row>
    <row r="11" spans="1:10" ht="18.75">
      <c r="A11" s="6" t="s">
        <v>10</v>
      </c>
      <c r="B11" s="2" t="s">
        <v>39</v>
      </c>
      <c r="C11" s="12">
        <v>3641</v>
      </c>
      <c r="D11" s="12">
        <v>46</v>
      </c>
      <c r="E11" s="12">
        <v>4242</v>
      </c>
      <c r="F11" s="12">
        <v>55</v>
      </c>
      <c r="G11" s="10">
        <f t="shared" si="0"/>
        <v>7883</v>
      </c>
      <c r="H11" s="10">
        <f t="shared" si="1"/>
        <v>101</v>
      </c>
      <c r="I11" s="11">
        <f t="shared" si="2"/>
        <v>79.152173913043484</v>
      </c>
      <c r="J11" s="11">
        <f t="shared" si="3"/>
        <v>77.127272727272725</v>
      </c>
    </row>
    <row r="12" spans="1:10" ht="18.75">
      <c r="A12" s="6" t="s">
        <v>11</v>
      </c>
      <c r="B12" s="2" t="s">
        <v>42</v>
      </c>
      <c r="C12" s="12">
        <v>3815</v>
      </c>
      <c r="D12" s="12">
        <v>58</v>
      </c>
      <c r="E12" s="12">
        <v>4042</v>
      </c>
      <c r="F12" s="12">
        <v>58</v>
      </c>
      <c r="G12" s="10">
        <f t="shared" si="0"/>
        <v>7857</v>
      </c>
      <c r="H12" s="10">
        <f t="shared" si="1"/>
        <v>116</v>
      </c>
      <c r="I12" s="11">
        <f t="shared" si="2"/>
        <v>65.775862068965523</v>
      </c>
      <c r="J12" s="11">
        <f t="shared" si="3"/>
        <v>69.689655172413794</v>
      </c>
    </row>
    <row r="13" spans="1:10" ht="18.75">
      <c r="A13" s="6" t="s">
        <v>12</v>
      </c>
      <c r="B13" s="2" t="s">
        <v>46</v>
      </c>
      <c r="C13" s="12">
        <v>3760</v>
      </c>
      <c r="D13" s="12">
        <v>52</v>
      </c>
      <c r="E13" s="12">
        <v>3825</v>
      </c>
      <c r="F13" s="12">
        <v>45</v>
      </c>
      <c r="G13" s="10">
        <f t="shared" si="0"/>
        <v>7585</v>
      </c>
      <c r="H13" s="10">
        <f t="shared" si="1"/>
        <v>97</v>
      </c>
      <c r="I13" s="11">
        <f t="shared" si="2"/>
        <v>72.307692307692307</v>
      </c>
      <c r="J13" s="11">
        <f t="shared" si="3"/>
        <v>85</v>
      </c>
    </row>
    <row r="14" spans="1:10" ht="18.75">
      <c r="A14" s="6" t="s">
        <v>13</v>
      </c>
      <c r="B14" s="2" t="s">
        <v>35</v>
      </c>
      <c r="C14" s="12">
        <v>3103</v>
      </c>
      <c r="D14" s="12">
        <v>35</v>
      </c>
      <c r="E14" s="12">
        <v>3920</v>
      </c>
      <c r="F14" s="12">
        <v>45</v>
      </c>
      <c r="G14" s="10">
        <f t="shared" si="0"/>
        <v>7023</v>
      </c>
      <c r="H14" s="10">
        <f t="shared" si="1"/>
        <v>80</v>
      </c>
      <c r="I14" s="11">
        <f t="shared" si="2"/>
        <v>88.657142857142858</v>
      </c>
      <c r="J14" s="11">
        <f t="shared" si="3"/>
        <v>87.111111111111114</v>
      </c>
    </row>
    <row r="15" spans="1:10" ht="18.75">
      <c r="A15" s="6" t="s">
        <v>14</v>
      </c>
      <c r="B15" s="2" t="s">
        <v>34</v>
      </c>
      <c r="C15" s="12">
        <v>3225</v>
      </c>
      <c r="D15" s="12">
        <v>39</v>
      </c>
      <c r="E15" s="12">
        <v>3296</v>
      </c>
      <c r="F15" s="12">
        <v>36</v>
      </c>
      <c r="G15" s="10">
        <f t="shared" si="0"/>
        <v>6521</v>
      </c>
      <c r="H15" s="10">
        <f t="shared" si="1"/>
        <v>75</v>
      </c>
      <c r="I15" s="11">
        <f t="shared" si="2"/>
        <v>82.692307692307693</v>
      </c>
      <c r="J15" s="11">
        <f t="shared" si="3"/>
        <v>91.555555555555557</v>
      </c>
    </row>
    <row r="16" spans="1:10" ht="18.75">
      <c r="A16" s="6" t="s">
        <v>15</v>
      </c>
      <c r="B16" s="2" t="s">
        <v>36</v>
      </c>
      <c r="C16" s="12">
        <v>2662</v>
      </c>
      <c r="D16" s="12">
        <v>32</v>
      </c>
      <c r="E16" s="12">
        <v>3617</v>
      </c>
      <c r="F16" s="12">
        <v>43</v>
      </c>
      <c r="G16" s="10">
        <f t="shared" si="0"/>
        <v>6279</v>
      </c>
      <c r="H16" s="10">
        <f t="shared" si="1"/>
        <v>75</v>
      </c>
      <c r="I16" s="11">
        <f t="shared" si="2"/>
        <v>83.1875</v>
      </c>
      <c r="J16" s="11">
        <f t="shared" si="3"/>
        <v>84.116279069767444</v>
      </c>
    </row>
    <row r="17" spans="1:10" ht="18.75">
      <c r="A17" s="6" t="s">
        <v>16</v>
      </c>
      <c r="B17" s="2" t="s">
        <v>48</v>
      </c>
      <c r="C17" s="12">
        <v>2397</v>
      </c>
      <c r="D17" s="12">
        <v>31</v>
      </c>
      <c r="E17" s="12">
        <v>3680</v>
      </c>
      <c r="F17" s="12">
        <v>50</v>
      </c>
      <c r="G17" s="10">
        <f t="shared" si="0"/>
        <v>6077</v>
      </c>
      <c r="H17" s="10">
        <f t="shared" si="1"/>
        <v>81</v>
      </c>
      <c r="I17" s="11">
        <f t="shared" si="2"/>
        <v>77.322580645161295</v>
      </c>
      <c r="J17" s="11">
        <f t="shared" si="3"/>
        <v>73.599999999999994</v>
      </c>
    </row>
  </sheetData>
  <sortState ref="B3:J17">
    <sortCondition descending="1" ref="G3:G17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opLeftCell="A3" zoomScaleNormal="100" workbookViewId="0">
      <selection activeCell="B4" sqref="B4:B16"/>
    </sheetView>
  </sheetViews>
  <sheetFormatPr defaultRowHeight="15"/>
  <cols>
    <col min="2" max="2" width="29" bestFit="1" customWidth="1"/>
    <col min="3" max="3" width="12.140625" customWidth="1"/>
    <col min="4" max="4" width="11.42578125" customWidth="1"/>
    <col min="5" max="5" width="12.140625" customWidth="1"/>
    <col min="6" max="6" width="10.85546875" customWidth="1"/>
    <col min="7" max="7" width="11.5703125" customWidth="1"/>
    <col min="8" max="8" width="14.42578125" customWidth="1"/>
    <col min="9" max="9" width="14.28515625" customWidth="1"/>
  </cols>
  <sheetData>
    <row r="1" spans="1:9" ht="18.75">
      <c r="A1" s="26"/>
      <c r="B1" s="26"/>
      <c r="C1" s="26"/>
      <c r="D1" s="26"/>
      <c r="E1" s="26"/>
      <c r="F1" s="26"/>
      <c r="G1" s="26"/>
      <c r="H1" s="26"/>
      <c r="I1" s="13"/>
    </row>
    <row r="2" spans="1:9" ht="18.75">
      <c r="A2" s="14"/>
      <c r="B2" s="15"/>
      <c r="C2" s="26" t="s">
        <v>28</v>
      </c>
      <c r="D2" s="26"/>
      <c r="E2" s="26"/>
      <c r="F2" s="26"/>
      <c r="G2" s="26"/>
      <c r="H2" s="26"/>
      <c r="I2" s="13"/>
    </row>
    <row r="3" spans="1:9" ht="18.75">
      <c r="A3" s="16"/>
      <c r="B3" s="17" t="s">
        <v>0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8" t="s">
        <v>27</v>
      </c>
    </row>
    <row r="4" spans="1:9" ht="18.75">
      <c r="A4" s="16" t="s">
        <v>2</v>
      </c>
      <c r="B4" s="2" t="s">
        <v>38</v>
      </c>
      <c r="C4" s="20">
        <v>5.4629629629629635E-4</v>
      </c>
      <c r="D4" s="19">
        <v>5.2083333333333333E-4</v>
      </c>
      <c r="E4" s="19">
        <v>5.3356481481481473E-4</v>
      </c>
      <c r="F4" s="19">
        <v>5.2430555555555553E-4</v>
      </c>
      <c r="G4" s="19">
        <v>5.1620370370370372E-4</v>
      </c>
      <c r="H4" s="19">
        <v>5.023148148148147E-4</v>
      </c>
      <c r="I4" s="21">
        <f t="shared" ref="I4:I15" si="0">AVERAGE(C4:H4)</f>
        <v>5.239197530864198E-4</v>
      </c>
    </row>
    <row r="5" spans="1:9" ht="18.75">
      <c r="A5" s="16" t="s">
        <v>3</v>
      </c>
      <c r="B5" s="2" t="s">
        <v>44</v>
      </c>
      <c r="C5" s="20">
        <v>5.3703703703703704E-4</v>
      </c>
      <c r="D5" s="19">
        <v>5.0000000000000012E-4</v>
      </c>
      <c r="E5" s="19">
        <v>5.3819444444444444E-4</v>
      </c>
      <c r="F5" s="19">
        <v>5.1967592592592593E-4</v>
      </c>
      <c r="G5" s="19">
        <v>5.4976851851851855E-4</v>
      </c>
      <c r="H5" s="19">
        <v>5.1620370370370372E-4</v>
      </c>
      <c r="I5" s="21">
        <f t="shared" si="0"/>
        <v>5.268132716049383E-4</v>
      </c>
    </row>
    <row r="6" spans="1:9" ht="18.75">
      <c r="A6" s="16" t="s">
        <v>4</v>
      </c>
      <c r="B6" s="2" t="s">
        <v>34</v>
      </c>
      <c r="C6" s="20">
        <v>5.0694444444444441E-4</v>
      </c>
      <c r="D6" s="19">
        <v>4.8379629629629624E-4</v>
      </c>
      <c r="E6" s="19">
        <v>5.2546296296296293E-4</v>
      </c>
      <c r="F6" s="19">
        <v>6.0648148148148139E-4</v>
      </c>
      <c r="G6" s="19">
        <v>5.9837962962962959E-4</v>
      </c>
      <c r="H6" s="19">
        <v>5.3819444444444444E-4</v>
      </c>
      <c r="I6" s="21">
        <f t="shared" si="0"/>
        <v>5.4320987654320988E-4</v>
      </c>
    </row>
    <row r="7" spans="1:9" ht="18.75">
      <c r="A7" s="16" t="s">
        <v>5</v>
      </c>
      <c r="B7" s="2" t="s">
        <v>40</v>
      </c>
      <c r="C7" s="20">
        <v>5.3703703703703704E-4</v>
      </c>
      <c r="D7" s="19">
        <v>5.6018518518518516E-4</v>
      </c>
      <c r="E7" s="19">
        <v>5.4629629629629635E-4</v>
      </c>
      <c r="F7" s="19">
        <v>5.6365740740740747E-4</v>
      </c>
      <c r="G7" s="19">
        <v>5.4398148148148144E-4</v>
      </c>
      <c r="H7" s="19">
        <v>5.3356481481481473E-4</v>
      </c>
      <c r="I7" s="21">
        <f t="shared" si="0"/>
        <v>5.4745370370370364E-4</v>
      </c>
    </row>
    <row r="8" spans="1:9" ht="18.75">
      <c r="A8" s="16" t="s">
        <v>6</v>
      </c>
      <c r="B8" s="2" t="s">
        <v>37</v>
      </c>
      <c r="C8" s="20">
        <v>5.2314814814814824E-4</v>
      </c>
      <c r="D8" s="19">
        <v>5.3703703703703704E-4</v>
      </c>
      <c r="E8" s="19">
        <v>5.5324074074074075E-4</v>
      </c>
      <c r="F8" s="19">
        <v>5.7407407407407407E-4</v>
      </c>
      <c r="G8" s="19">
        <v>5.7523148148148147E-4</v>
      </c>
      <c r="H8" s="19">
        <v>5.2430555555555553E-4</v>
      </c>
      <c r="I8" s="21">
        <f t="shared" si="0"/>
        <v>5.4783950617283948E-4</v>
      </c>
    </row>
    <row r="9" spans="1:9" ht="18.75">
      <c r="A9" s="16" t="s">
        <v>7</v>
      </c>
      <c r="B9" s="2" t="s">
        <v>47</v>
      </c>
      <c r="C9" s="20">
        <v>5.5902777777777776E-4</v>
      </c>
      <c r="D9" s="19">
        <v>5.4976851851851855E-4</v>
      </c>
      <c r="E9" s="19">
        <v>5.5787037037037036E-4</v>
      </c>
      <c r="F9" s="19">
        <v>5.6944444444444447E-4</v>
      </c>
      <c r="G9" s="19">
        <v>5.5902777777777776E-4</v>
      </c>
      <c r="H9" s="19">
        <v>5.5671296296296296E-4</v>
      </c>
      <c r="I9" s="21">
        <f t="shared" si="0"/>
        <v>5.5864197530864192E-4</v>
      </c>
    </row>
    <row r="10" spans="1:9" ht="18.75">
      <c r="A10" s="16" t="s">
        <v>8</v>
      </c>
      <c r="B10" s="2" t="s">
        <v>39</v>
      </c>
      <c r="C10" s="20">
        <v>5.4513888888888895E-4</v>
      </c>
      <c r="D10" s="19">
        <v>5.5902777777777776E-4</v>
      </c>
      <c r="E10" s="19">
        <v>5.7523148148148147E-4</v>
      </c>
      <c r="F10" s="19">
        <v>5.5902777777777776E-4</v>
      </c>
      <c r="G10" s="19">
        <v>6.1458333333333341E-4</v>
      </c>
      <c r="H10" s="19">
        <v>5.5092592592592595E-4</v>
      </c>
      <c r="I10" s="21">
        <f t="shared" si="0"/>
        <v>5.6732253086419753E-4</v>
      </c>
    </row>
    <row r="11" spans="1:9" ht="18.75">
      <c r="A11" s="16" t="s">
        <v>9</v>
      </c>
      <c r="B11" s="2" t="s">
        <v>35</v>
      </c>
      <c r="C11" s="20">
        <v>5.1736111111111112E-4</v>
      </c>
      <c r="D11" s="19">
        <v>5.5208333333333335E-4</v>
      </c>
      <c r="E11" s="19">
        <v>5.6712962962962956E-4</v>
      </c>
      <c r="F11" s="19">
        <v>6.2037037037037041E-4</v>
      </c>
      <c r="G11" s="19">
        <v>6.1805555555555561E-4</v>
      </c>
      <c r="H11" s="19">
        <v>6.134259259259259E-4</v>
      </c>
      <c r="I11" s="21">
        <f t="shared" si="0"/>
        <v>5.8140432098765431E-4</v>
      </c>
    </row>
    <row r="12" spans="1:9" ht="18.75">
      <c r="A12" s="16" t="s">
        <v>10</v>
      </c>
      <c r="B12" s="2" t="s">
        <v>43</v>
      </c>
      <c r="C12" s="20">
        <v>5.7754629629629627E-4</v>
      </c>
      <c r="D12" s="19">
        <v>5.1157407407407412E-4</v>
      </c>
      <c r="E12" s="19">
        <v>5.5787037037037036E-4</v>
      </c>
      <c r="F12" s="19">
        <v>6.3888888888888893E-4</v>
      </c>
      <c r="G12" s="19">
        <v>6.4004629629629622E-4</v>
      </c>
      <c r="H12" s="19">
        <v>6.122685185185185E-4</v>
      </c>
      <c r="I12" s="21">
        <f t="shared" si="0"/>
        <v>5.8969907407407408E-4</v>
      </c>
    </row>
    <row r="13" spans="1:9" ht="18.75">
      <c r="A13" s="16" t="s">
        <v>11</v>
      </c>
      <c r="B13" s="2" t="s">
        <v>41</v>
      </c>
      <c r="C13" s="20">
        <v>5.8912037037037038E-4</v>
      </c>
      <c r="D13" s="19">
        <v>5.8680555555555558E-4</v>
      </c>
      <c r="E13" s="19">
        <v>5.9027777777777778E-4</v>
      </c>
      <c r="F13" s="19">
        <v>6.0532407407407399E-4</v>
      </c>
      <c r="G13" s="19">
        <v>6.076388888888889E-4</v>
      </c>
      <c r="H13" s="19">
        <v>5.6828703703703707E-4</v>
      </c>
      <c r="I13" s="21">
        <f t="shared" si="0"/>
        <v>5.9124228395061732E-4</v>
      </c>
    </row>
    <row r="14" spans="1:9" ht="18.75">
      <c r="A14" s="16" t="s">
        <v>12</v>
      </c>
      <c r="B14" s="2" t="s">
        <v>42</v>
      </c>
      <c r="C14" s="20">
        <v>5.3819444444444444E-4</v>
      </c>
      <c r="D14" s="19">
        <v>5.4398148148148144E-4</v>
      </c>
      <c r="E14" s="19">
        <v>5.9027777777777778E-4</v>
      </c>
      <c r="F14" s="19">
        <v>6.3310185185185192E-4</v>
      </c>
      <c r="G14" s="19">
        <v>6.5856481481481484E-4</v>
      </c>
      <c r="H14" s="19">
        <v>6.3888888888888893E-4</v>
      </c>
      <c r="I14" s="21">
        <f t="shared" si="0"/>
        <v>6.0050154320987652E-4</v>
      </c>
    </row>
    <row r="15" spans="1:9" ht="18.75">
      <c r="A15" s="16" t="s">
        <v>13</v>
      </c>
      <c r="B15" s="2" t="s">
        <v>46</v>
      </c>
      <c r="C15" s="20">
        <v>5.5902777777777776E-4</v>
      </c>
      <c r="D15" s="19">
        <v>6.0995370370370381E-4</v>
      </c>
      <c r="E15" s="19">
        <v>6.1458333333333341E-4</v>
      </c>
      <c r="F15" s="19">
        <v>6.5046296296296304E-4</v>
      </c>
      <c r="G15" s="19">
        <v>6.4467592592592593E-4</v>
      </c>
      <c r="H15" s="19">
        <v>6.6435185185185184E-4</v>
      </c>
      <c r="I15" s="21">
        <f t="shared" si="0"/>
        <v>6.2384259259259261E-4</v>
      </c>
    </row>
    <row r="16" spans="1:9" ht="18.75">
      <c r="A16" s="16" t="s">
        <v>14</v>
      </c>
      <c r="B16" s="2" t="s">
        <v>45</v>
      </c>
      <c r="C16" s="20"/>
      <c r="D16" s="19"/>
      <c r="E16" s="19"/>
      <c r="F16" s="19"/>
      <c r="G16" s="19"/>
      <c r="H16" s="19"/>
      <c r="I16" s="21"/>
    </row>
  </sheetData>
  <sortState ref="B4:I15">
    <sortCondition ref="I4:I15"/>
  </sortState>
  <mergeCells count="2">
    <mergeCell ref="A1:H1"/>
    <mergeCell ref="C2:H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I13" sqref="I13"/>
    </sheetView>
  </sheetViews>
  <sheetFormatPr defaultRowHeight="15"/>
  <cols>
    <col min="2" max="2" width="29" bestFit="1" customWidth="1"/>
    <col min="3" max="3" width="10.5703125" bestFit="1" customWidth="1"/>
    <col min="4" max="5" width="12.140625" bestFit="1" customWidth="1"/>
    <col min="6" max="6" width="14.85546875" customWidth="1"/>
  </cols>
  <sheetData>
    <row r="1" spans="1:6" ht="18.75">
      <c r="A1" s="26" t="s">
        <v>29</v>
      </c>
      <c r="B1" s="26"/>
      <c r="C1" s="26"/>
      <c r="D1" s="26"/>
      <c r="E1" s="26"/>
      <c r="F1" s="26"/>
    </row>
    <row r="2" spans="1:6" ht="15.75">
      <c r="A2" s="27" t="s">
        <v>33</v>
      </c>
      <c r="B2" s="27"/>
      <c r="C2" s="27"/>
      <c r="D2" s="27"/>
      <c r="E2" s="27"/>
      <c r="F2" s="27"/>
    </row>
    <row r="3" spans="1:6" ht="18.75">
      <c r="A3" s="16"/>
      <c r="B3" s="17" t="s">
        <v>0</v>
      </c>
      <c r="C3" s="17" t="s">
        <v>25</v>
      </c>
      <c r="D3" s="17" t="s">
        <v>26</v>
      </c>
      <c r="E3" s="17" t="s">
        <v>26</v>
      </c>
      <c r="F3" s="22" t="s">
        <v>32</v>
      </c>
    </row>
    <row r="4" spans="1:6" ht="18.75">
      <c r="A4" s="16" t="s">
        <v>2</v>
      </c>
      <c r="B4" s="2" t="s">
        <v>39</v>
      </c>
      <c r="C4" s="19">
        <v>7.1990740740740739E-4</v>
      </c>
      <c r="D4" s="19">
        <v>3.3449074074074072E-4</v>
      </c>
      <c r="E4" s="19">
        <v>3.4375000000000003E-4</v>
      </c>
      <c r="F4" s="21">
        <f>SUM(C4:E4)</f>
        <v>1.3981481481481481E-3</v>
      </c>
    </row>
    <row r="5" spans="1:6" ht="18.75">
      <c r="A5" s="16" t="s">
        <v>3</v>
      </c>
      <c r="B5" s="2" t="s">
        <v>34</v>
      </c>
      <c r="C5" s="19">
        <v>7.245370370370371E-4</v>
      </c>
      <c r="D5" s="19">
        <v>3.3217592592592592E-4</v>
      </c>
      <c r="E5" s="19">
        <v>3.5532407407407404E-4</v>
      </c>
      <c r="F5" s="21">
        <f>SUM(C5:E5)</f>
        <v>1.4120370370370372E-3</v>
      </c>
    </row>
    <row r="6" spans="1:6" ht="18.75">
      <c r="A6" s="16" t="s">
        <v>4</v>
      </c>
      <c r="B6" s="2" t="s">
        <v>41</v>
      </c>
      <c r="C6" s="19">
        <v>7.4884259259259262E-4</v>
      </c>
      <c r="D6" s="19">
        <v>3.4259259259259263E-4</v>
      </c>
      <c r="E6" s="19">
        <v>3.4490740740740743E-4</v>
      </c>
      <c r="F6" s="21">
        <f>SUM(C6:E6)</f>
        <v>1.4363425925925928E-3</v>
      </c>
    </row>
    <row r="7" spans="1:6" ht="18.75">
      <c r="A7" s="16" t="s">
        <v>5</v>
      </c>
      <c r="B7" s="2" t="s">
        <v>38</v>
      </c>
      <c r="C7" s="19">
        <v>7.6620370370370373E-4</v>
      </c>
      <c r="D7" s="19">
        <v>3.4143518518518513E-4</v>
      </c>
      <c r="E7" s="19">
        <v>3.4837962962962969E-4</v>
      </c>
      <c r="F7" s="21">
        <f>SUM(C7:E7)</f>
        <v>1.4560185185185186E-3</v>
      </c>
    </row>
    <row r="8" spans="1:6" ht="18.75">
      <c r="A8" s="16" t="s">
        <v>6</v>
      </c>
      <c r="B8" s="2" t="s">
        <v>45</v>
      </c>
      <c r="C8" s="19">
        <v>7.8935185185185185E-4</v>
      </c>
      <c r="D8" s="19">
        <v>3.5416666666666669E-4</v>
      </c>
      <c r="E8" s="19">
        <v>3.6689814814814815E-4</v>
      </c>
      <c r="F8" s="21">
        <f>SUM(C8:E8)</f>
        <v>1.5104166666666666E-3</v>
      </c>
    </row>
    <row r="9" spans="1:6" ht="18.75">
      <c r="A9" s="16" t="s">
        <v>7</v>
      </c>
      <c r="B9" s="2" t="s">
        <v>47</v>
      </c>
      <c r="C9" s="19">
        <v>7.8703703703703705E-4</v>
      </c>
      <c r="D9" s="19">
        <v>3.5763888888888889E-4</v>
      </c>
      <c r="E9" s="19">
        <v>3.6805555555555555E-4</v>
      </c>
      <c r="F9" s="21">
        <f>SUM(C9:E9)</f>
        <v>1.5127314814814814E-3</v>
      </c>
    </row>
    <row r="10" spans="1:6" ht="18.75">
      <c r="A10" s="16" t="s">
        <v>8</v>
      </c>
      <c r="B10" s="2" t="s">
        <v>37</v>
      </c>
      <c r="C10" s="19">
        <v>7.8356481481481495E-4</v>
      </c>
      <c r="D10" s="19">
        <v>3.6226851851851855E-4</v>
      </c>
      <c r="E10" s="19">
        <v>3.7037037037037035E-4</v>
      </c>
      <c r="F10" s="21">
        <f>SUM(C10:E10)</f>
        <v>1.5162037037037039E-3</v>
      </c>
    </row>
    <row r="11" spans="1:6" ht="18.75">
      <c r="A11" s="16" t="s">
        <v>9</v>
      </c>
      <c r="B11" s="2" t="s">
        <v>42</v>
      </c>
      <c r="C11" s="19">
        <v>8.0092592592592585E-4</v>
      </c>
      <c r="D11" s="19">
        <v>3.6226851851851855E-4</v>
      </c>
      <c r="E11" s="19">
        <v>3.6574074074074075E-4</v>
      </c>
      <c r="F11" s="21">
        <f>SUM(C11:E11)</f>
        <v>1.528935185185185E-3</v>
      </c>
    </row>
    <row r="12" spans="1:6" ht="18.75">
      <c r="A12" s="16" t="s">
        <v>10</v>
      </c>
      <c r="B12" s="2" t="s">
        <v>40</v>
      </c>
      <c r="C12" s="19">
        <v>8.2291666666666667E-4</v>
      </c>
      <c r="D12" s="19">
        <v>3.634259259259259E-4</v>
      </c>
      <c r="E12" s="19">
        <v>3.6689814814814815E-4</v>
      </c>
      <c r="F12" s="21">
        <f>SUM(C12:E12)</f>
        <v>1.5532407407407407E-3</v>
      </c>
    </row>
    <row r="13" spans="1:6" ht="18.75">
      <c r="A13" s="16" t="s">
        <v>11</v>
      </c>
      <c r="B13" s="2" t="s">
        <v>48</v>
      </c>
      <c r="C13" s="19">
        <v>8.2870370370370379E-4</v>
      </c>
      <c r="D13" s="19">
        <v>3.8541666666666667E-4</v>
      </c>
      <c r="E13" s="19">
        <v>3.7152777777777775E-4</v>
      </c>
      <c r="F13" s="21">
        <f>SUM(C13:E13)</f>
        <v>1.5856481481481481E-3</v>
      </c>
    </row>
    <row r="14" spans="1:6" ht="18.75">
      <c r="A14" s="16" t="s">
        <v>12</v>
      </c>
      <c r="B14" s="2" t="s">
        <v>44</v>
      </c>
      <c r="C14" s="19">
        <v>8.541666666666667E-4</v>
      </c>
      <c r="D14" s="19">
        <v>3.6574074074074075E-4</v>
      </c>
      <c r="E14" s="19">
        <v>3.7847222222222226E-4</v>
      </c>
      <c r="F14" s="21">
        <f>SUM(C14:E14)</f>
        <v>1.5983796296296297E-3</v>
      </c>
    </row>
    <row r="15" spans="1:6" ht="18.75">
      <c r="A15" s="16" t="s">
        <v>13</v>
      </c>
      <c r="B15" s="2" t="s">
        <v>35</v>
      </c>
      <c r="C15" s="19">
        <v>8.4606481481481479E-4</v>
      </c>
      <c r="D15" s="19">
        <v>3.7615740740740735E-4</v>
      </c>
      <c r="E15" s="19">
        <v>3.7731481481481486E-4</v>
      </c>
      <c r="F15" s="21">
        <f>SUM(C15:E15)</f>
        <v>1.5995370370370371E-3</v>
      </c>
    </row>
    <row r="16" spans="1:6" ht="18.75">
      <c r="A16" s="16" t="s">
        <v>14</v>
      </c>
      <c r="B16" s="2" t="s">
        <v>43</v>
      </c>
      <c r="C16" s="19">
        <v>9.0046296296296304E-4</v>
      </c>
      <c r="D16" s="19">
        <v>3.6689814814814815E-4</v>
      </c>
      <c r="E16" s="19">
        <v>3.8194444444444446E-4</v>
      </c>
      <c r="F16" s="21">
        <f>SUM(C16:E16)</f>
        <v>1.6493055555555558E-3</v>
      </c>
    </row>
    <row r="17" spans="1:6" ht="18.75">
      <c r="A17" s="16" t="s">
        <v>15</v>
      </c>
      <c r="B17" s="2" t="s">
        <v>46</v>
      </c>
      <c r="C17" s="19"/>
      <c r="D17" s="19"/>
      <c r="E17" s="19"/>
      <c r="F17" s="21">
        <f>SUM(C17:E17)</f>
        <v>0</v>
      </c>
    </row>
  </sheetData>
  <sortState ref="B4:F16">
    <sortCondition ref="F4:F16"/>
  </sortState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Cooper</vt:lpstr>
      <vt:lpstr>Kondi</vt:lpstr>
      <vt:lpstr>Futás 300m</vt:lpstr>
      <vt:lpstr>Úszás 200m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botond.storcz</dc:creator>
  <cp:lastModifiedBy>Hüttner Csaba</cp:lastModifiedBy>
  <cp:lastPrinted>2013-12-06T11:10:18Z</cp:lastPrinted>
  <dcterms:created xsi:type="dcterms:W3CDTF">2013-12-06T10:56:32Z</dcterms:created>
  <dcterms:modified xsi:type="dcterms:W3CDTF">2014-12-11T17:17:10Z</dcterms:modified>
</cp:coreProperties>
</file>